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ave\Desktop\"/>
    </mc:Choice>
  </mc:AlternateContent>
  <bookViews>
    <workbookView xWindow="0" yWindow="0" windowWidth="15360" windowHeight="7680" xr2:uid="{00000000-000D-0000-FFFF-FFFF00000000}"/>
  </bookViews>
  <sheets>
    <sheet name="NAN2" sheetId="2" r:id="rId1"/>
    <sheet name="Sheet1" sheetId="3" r:id="rId2"/>
  </sheets>
  <calcPr calcId="171027"/>
</workbook>
</file>

<file path=xl/calcChain.xml><?xml version="1.0" encoding="utf-8"?>
<calcChain xmlns="http://schemas.openxmlformats.org/spreadsheetml/2006/main">
  <c r="D7" i="2" l="1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J1" i="2"/>
  <c r="K1" i="2" s="1"/>
  <c r="L1" i="2" s="1"/>
  <c r="M1" i="2" s="1"/>
  <c r="N1" i="2" s="1"/>
  <c r="O1" i="2" s="1"/>
  <c r="P1" i="2" s="1"/>
  <c r="Q1" i="2" s="1"/>
  <c r="R1" i="2" s="1"/>
  <c r="S1" i="2" s="1"/>
  <c r="T1" i="2" s="1"/>
  <c r="I1" i="2"/>
  <c r="E6" i="2"/>
  <c r="F6" i="2"/>
  <c r="G6" i="2"/>
  <c r="D6" i="2"/>
  <c r="G16" i="2"/>
  <c r="F16" i="2"/>
  <c r="E16" i="2"/>
  <c r="D16" i="2"/>
  <c r="D14" i="2"/>
  <c r="E14" i="2"/>
  <c r="F14" i="2"/>
  <c r="G14" i="2"/>
  <c r="G12" i="2"/>
  <c r="F12" i="2"/>
  <c r="E12" i="2"/>
  <c r="D12" i="2"/>
  <c r="G10" i="2"/>
  <c r="F10" i="2"/>
  <c r="E10" i="2"/>
  <c r="D10" i="2"/>
  <c r="E5" i="2"/>
  <c r="F5" i="2"/>
  <c r="G5" i="2"/>
  <c r="D5" i="2"/>
  <c r="C3" i="2"/>
  <c r="D3" i="2"/>
  <c r="E3" i="2"/>
  <c r="F3" i="2"/>
  <c r="G3" i="2"/>
  <c r="H3" i="2"/>
</calcChain>
</file>

<file path=xl/sharedStrings.xml><?xml version="1.0" encoding="utf-8"?>
<sst xmlns="http://schemas.openxmlformats.org/spreadsheetml/2006/main" count="35" uniqueCount="25">
  <si>
    <t>2011</t>
  </si>
  <si>
    <t>2012</t>
  </si>
  <si>
    <t>2013</t>
  </si>
  <si>
    <t>2014</t>
  </si>
  <si>
    <t>2015</t>
  </si>
  <si>
    <t>2016</t>
  </si>
  <si>
    <t>2017</t>
  </si>
  <si>
    <t>93 852</t>
  </si>
  <si>
    <t>92 041</t>
  </si>
  <si>
    <t>86 561</t>
  </si>
  <si>
    <t>86 264</t>
  </si>
  <si>
    <t>91 348</t>
  </si>
  <si>
    <t>Husholdninger</t>
  </si>
  <si>
    <t>Brancher i alt</t>
  </si>
  <si>
    <t>D_E Forsyningsvirksomhed</t>
  </si>
  <si>
    <t>G_I Handel og transport mv.</t>
  </si>
  <si>
    <t>I alt</t>
  </si>
  <si>
    <t>Dansk opererede skibe, fly og køretøjers bunkring i udlandet (bør inkluderes, da vi jo indregner aktiviteten i BNP)</t>
  </si>
  <si>
    <t>Årlig relativ vækst</t>
  </si>
  <si>
    <t>Totale emissioner i 1000 tons (fra https://www.dst.dk/da/Statistik/nyt/NytHtml?cid=25004)</t>
  </si>
  <si>
    <t>B.1*g Bruttonationalprodukt, BNP (mio. kr., løbende priser)</t>
  </si>
  <si>
    <t>Delelementer</t>
  </si>
  <si>
    <t>Reel CO2-intensitet af BNP (2012=indeks 100)</t>
  </si>
  <si>
    <t>CO2-intensitet af BNP (2012=indeks 100) ved 2% BNP-vækst og netto 5% CO2 fald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</si>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</sst>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7" x14ac:knownFonts="1"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1D3234"/>
      <name val="Arial"/>
      <family val="2"/>
    </font>
    <font>
      <b/>
      <sz val="12"/>
      <color rgb="FF1D3234"/>
      <name val="Arial"/>
      <family val="2"/>
    </font>
    <font>
      <i/>
      <sz val="12"/>
      <color rgb="FF1D3234"/>
      <name val="Arial"/>
      <family val="2"/>
    </font>
    <font>
      <b/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BFD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EEF3FA"/>
      </top>
      <bottom style="medium">
        <color rgb="FFEEF3FA"/>
      </bottom>
      <diagonal/>
    </border>
    <border>
      <left/>
      <right/>
      <top/>
      <bottom style="thick">
        <color rgb="FFE4E4E4"/>
      </bottom>
      <diagonal/>
    </border>
  </borders>
  <cellStyleXfs count="1">
    <xf numFmtId="0" fontId="0" fillId="0" borderId="0" applyNumberFormat="0" applyBorder="0" applyAlignment="0"/>
  </cellStyleXfs>
  <cellXfs count="25">
    <xf numFmtId="0" fontId="0" fillId="0" borderId="0" xfId="0" applyFill="1" applyProtection="1"/>
    <xf numFmtId="0" fontId="2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wrapText="1"/>
    </xf>
    <xf numFmtId="3" fontId="0" fillId="0" borderId="0" xfId="0" applyNumberFormat="1" applyFill="1" applyAlignment="1" applyProtection="1">
      <alignment horizontal="right"/>
    </xf>
    <xf numFmtId="3" fontId="0" fillId="0" borderId="0" xfId="0" applyNumberFormat="1" applyFill="1" applyProtection="1"/>
    <xf numFmtId="0" fontId="0" fillId="2" borderId="0" xfId="0" applyFill="1" applyProtection="1"/>
    <xf numFmtId="0" fontId="3" fillId="3" borderId="1" xfId="0" applyFont="1" applyFill="1" applyBorder="1" applyAlignment="1" applyProtection="1">
      <alignment horizontal="right" vertical="top" indent="1"/>
    </xf>
    <xf numFmtId="0" fontId="4" fillId="2" borderId="1" xfId="0" applyFont="1" applyFill="1" applyBorder="1" applyAlignment="1" applyProtection="1">
      <alignment horizontal="left" vertical="center" wrapText="1" indent="3"/>
    </xf>
    <xf numFmtId="0" fontId="3" fillId="2" borderId="1" xfId="0" applyFont="1" applyFill="1" applyBorder="1" applyAlignment="1" applyProtection="1">
      <alignment horizontal="right" vertical="top" indent="1"/>
    </xf>
    <xf numFmtId="0" fontId="4" fillId="3" borderId="1" xfId="0" applyFont="1" applyFill="1" applyBorder="1" applyAlignment="1" applyProtection="1">
      <alignment horizontal="left" vertical="center" wrapText="1" indent="3"/>
    </xf>
    <xf numFmtId="0" fontId="4" fillId="2" borderId="0" xfId="0" applyFont="1" applyFill="1" applyAlignment="1" applyProtection="1">
      <alignment horizontal="right" vertical="center" wrapText="1" indent="1"/>
    </xf>
    <xf numFmtId="0" fontId="3" fillId="2" borderId="2" xfId="0" applyFont="1" applyFill="1" applyBorder="1" applyAlignment="1" applyProtection="1">
      <alignment horizontal="right" vertical="center" indent="1"/>
    </xf>
    <xf numFmtId="0" fontId="3" fillId="2" borderId="2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left" vertical="center" wrapText="1" indent="1"/>
    </xf>
    <xf numFmtId="9" fontId="0" fillId="0" borderId="0" xfId="0" applyNumberFormat="1" applyFill="1" applyProtection="1"/>
    <xf numFmtId="168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left" wrapText="1"/>
    </xf>
    <xf numFmtId="0" fontId="6" fillId="4" borderId="0" xfId="0" applyFont="1" applyFill="1" applyAlignment="1" applyProtection="1">
      <alignment wrapText="1"/>
    </xf>
    <xf numFmtId="0" fontId="0" fillId="4" borderId="0" xfId="0" applyFill="1" applyProtection="1"/>
    <xf numFmtId="168" fontId="0" fillId="4" borderId="0" xfId="0" applyNumberFormat="1" applyFill="1" applyProtection="1"/>
    <xf numFmtId="0" fontId="0" fillId="4" borderId="0" xfId="0" applyFill="1" applyAlignment="1" applyProtection="1">
      <alignment wrapText="1"/>
    </xf>
    <xf numFmtId="3" fontId="0" fillId="4" borderId="0" xfId="0" applyNumberFormat="1" applyFill="1" applyProtection="1"/>
    <xf numFmtId="0" fontId="1" fillId="4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CO2 intensitet af BNP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'NAN2'!$A$6</c:f>
              <c:strCache>
                <c:ptCount val="1"/>
                <c:pt idx="0">
                  <c:v>Reel CO2-intensitet af BNP (2012=indeks 100)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'NAN2'!$C$1:$T$1</c:f>
              <c:strCach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strCache>
            </c:strRef>
          </c:cat>
          <c:val>
            <c:numRef>
              <c:f>'NAN2'!$B$6:$G$6</c:f>
              <c:numCache>
                <c:formatCode>0%</c:formatCode>
                <c:ptCount val="6"/>
                <c:pt idx="1">
                  <c:v>1</c:v>
                </c:pt>
                <c:pt idx="2">
                  <c:v>0.96308107479147043</c:v>
                </c:pt>
                <c:pt idx="3">
                  <c:v>0.88220143273221785</c:v>
                </c:pt>
                <c:pt idx="4">
                  <c:v>0.85924862400364099</c:v>
                </c:pt>
                <c:pt idx="5">
                  <c:v>0.8927767153310141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CE-4C2F-8E28-51B9B18ABF9C}"/>
            </c:ext>
          </c:extLst>
        </c:ser>
        <c:ser>
          <c:idx val="1"/>
          <c:order val="1"/>
          <c:tx>
            <c:strRef>
              <c:f>'NAN2'!$A$7</c:f>
              <c:strCache>
                <c:ptCount val="1"/>
                <c:pt idx="0">
                  <c:v>CO2-intensitet af BNP (2012=indeks 100) ved 2% BNP-vækst og netto 5% CO2 fald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'NAN2'!$C$1:$T$1</c:f>
              <c:strCach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strCache>
            </c:strRef>
          </c:cat>
          <c:val>
            <c:numRef>
              <c:f>'NAN2'!$B$7:$T$7</c:f>
              <c:numCache>
                <c:formatCode>0%</c:formatCode>
                <c:ptCount val="19"/>
                <c:pt idx="1">
                  <c:v>1</c:v>
                </c:pt>
                <c:pt idx="2">
                  <c:v>0.93137254901960775</c:v>
                </c:pt>
                <c:pt idx="3">
                  <c:v>0.86745482506728167</c:v>
                </c:pt>
                <c:pt idx="4">
                  <c:v>0.80792361158227211</c:v>
                </c:pt>
                <c:pt idx="5">
                  <c:v>0.75247787353250828</c:v>
                </c:pt>
                <c:pt idx="6">
                  <c:v>0.70083723515282625</c:v>
                </c:pt>
                <c:pt idx="7">
                  <c:v>0.65274056215214205</c:v>
                </c:pt>
                <c:pt idx="8">
                  <c:v>0.60794464122013225</c:v>
                </c:pt>
                <c:pt idx="9">
                  <c:v>0.56622295015600543</c:v>
                </c:pt>
                <c:pt idx="10">
                  <c:v>0.5273645124002011</c:v>
                </c:pt>
                <c:pt idx="11">
                  <c:v>0.49117283017665786</c:v>
                </c:pt>
                <c:pt idx="12">
                  <c:v>0.45746489085080877</c:v>
                </c:pt>
                <c:pt idx="13">
                  <c:v>0.42607024147869438</c:v>
                </c:pt>
                <c:pt idx="14">
                  <c:v>0.39683012686741137</c:v>
                </c:pt>
                <c:pt idx="15">
                  <c:v>0.36959668678827529</c:v>
                </c:pt>
                <c:pt idx="16">
                  <c:v>0.34423220828319756</c:v>
                </c:pt>
                <c:pt idx="17">
                  <c:v>0.32060842928337024</c:v>
                </c:pt>
                <c:pt idx="18">
                  <c:v>0.2986058900188252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E-4C2F-8E28-51B9B18AB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684000"/>
        <c:axId val="537684656"/>
      </c:lineChart>
      <c:catAx>
        <c:axId val="537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7684656"/>
        <c:crosses val="autoZero"/>
        <c:auto val="1"/>
        <c:lblAlgn val="ctr"/>
        <c:lblOffset val="100"/>
        <c:noMultiLvlLbl val="0"/>
      </c:catAx>
      <c:valAx>
        <c:axId val="53768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768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342899</xdr:colOff>
      <xdr:row>3</xdr:row>
      <xdr:rowOff>76200</xdr:rowOff>
    </xdr:from>
    <xdr:to>
      <xdr:col>17</xdr:col>
      <xdr:colOff>200024</xdr:colOff>
      <xdr:row>15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4822DE-9A9D-44DC-B97E-EE717BF52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workbookViewId="0">
      <selection activeCell="I16" sqref="I16"/>
    </sheetView>
  </sheetViews>
  <sheetFormatPr defaultRowHeight="15" x14ac:dyDescent="0.25"/>
  <cols>
    <col min="1" max="1" width="40.28515625" style="16" bestFit="1" customWidth="1"/>
    <col min="2" max="8" width="10" customWidth="1"/>
  </cols>
  <sheetData>
    <row r="1" spans="1:20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>
        <f>+H1+1</f>
        <v>2018</v>
      </c>
      <c r="J1" s="1">
        <f t="shared" ref="J1:T1" si="0">+I1+1</f>
        <v>2019</v>
      </c>
      <c r="K1" s="1">
        <f t="shared" si="0"/>
        <v>2020</v>
      </c>
      <c r="L1" s="1">
        <f t="shared" si="0"/>
        <v>2021</v>
      </c>
      <c r="M1" s="1">
        <f t="shared" si="0"/>
        <v>2022</v>
      </c>
      <c r="N1" s="1">
        <f t="shared" si="0"/>
        <v>2023</v>
      </c>
      <c r="O1" s="1">
        <f t="shared" si="0"/>
        <v>2024</v>
      </c>
      <c r="P1" s="1">
        <f t="shared" si="0"/>
        <v>2025</v>
      </c>
      <c r="Q1" s="1">
        <f t="shared" si="0"/>
        <v>2026</v>
      </c>
      <c r="R1" s="1">
        <f t="shared" si="0"/>
        <v>2027</v>
      </c>
      <c r="S1" s="1">
        <f t="shared" si="0"/>
        <v>2028</v>
      </c>
      <c r="T1" s="1">
        <f t="shared" si="0"/>
        <v>2029</v>
      </c>
    </row>
    <row r="2" spans="1:20" ht="30" x14ac:dyDescent="0.25">
      <c r="A2" s="18" t="s">
        <v>20</v>
      </c>
      <c r="B2" s="3">
        <v>1846854</v>
      </c>
      <c r="C2" s="3">
        <v>1895002</v>
      </c>
      <c r="D2" s="3">
        <v>1929677</v>
      </c>
      <c r="E2" s="3">
        <v>1981165</v>
      </c>
      <c r="F2" s="3">
        <v>2027108</v>
      </c>
      <c r="G2" s="3">
        <v>2065962</v>
      </c>
      <c r="H2" s="3">
        <v>2145095</v>
      </c>
    </row>
    <row r="3" spans="1:20" x14ac:dyDescent="0.25">
      <c r="A3" s="2" t="s">
        <v>18</v>
      </c>
      <c r="B3" s="15"/>
      <c r="C3" s="15">
        <f>+(C2-B2)/B2</f>
        <v>2.60702795131613E-2</v>
      </c>
      <c r="D3" s="15">
        <f t="shared" ref="D3:H3" si="1">+(D2-C2)/C2</f>
        <v>1.8298133722286308E-2</v>
      </c>
      <c r="E3" s="15">
        <f t="shared" si="1"/>
        <v>2.6682185671488026E-2</v>
      </c>
      <c r="F3" s="15">
        <f t="shared" si="1"/>
        <v>2.3189890796576761E-2</v>
      </c>
      <c r="G3" s="15">
        <f t="shared" si="1"/>
        <v>1.9167207667277718E-2</v>
      </c>
      <c r="H3" s="15">
        <f t="shared" si="1"/>
        <v>3.8303221453250352E-2</v>
      </c>
    </row>
    <row r="4" spans="1:20" ht="45" x14ac:dyDescent="0.25">
      <c r="A4" s="17" t="s">
        <v>19</v>
      </c>
      <c r="B4" s="4"/>
      <c r="C4" s="4">
        <v>93852</v>
      </c>
      <c r="D4" s="4">
        <v>92041</v>
      </c>
      <c r="E4" s="4">
        <v>86561</v>
      </c>
      <c r="F4" s="4">
        <v>86264</v>
      </c>
      <c r="G4" s="4">
        <v>91348</v>
      </c>
      <c r="H4" s="4"/>
    </row>
    <row r="5" spans="1:20" x14ac:dyDescent="0.25">
      <c r="A5" s="2" t="s">
        <v>18</v>
      </c>
      <c r="D5" s="15">
        <f>+(D4-C4)/C4</f>
        <v>-1.929633891659208E-2</v>
      </c>
      <c r="E5" s="15">
        <f>+(E4-D4)/D4</f>
        <v>-5.9538683847415827E-2</v>
      </c>
      <c r="F5" s="15">
        <f>+(F4-E4)/E4</f>
        <v>-3.4311063874031028E-3</v>
      </c>
      <c r="G5" s="15">
        <f>+(G4-F4)/F4</f>
        <v>5.8935361216730035E-2</v>
      </c>
    </row>
    <row r="6" spans="1:20" ht="30" x14ac:dyDescent="0.25">
      <c r="A6" s="2" t="s">
        <v>22</v>
      </c>
      <c r="B6" s="14"/>
      <c r="C6" s="14">
        <v>1</v>
      </c>
      <c r="D6" s="14">
        <f>+D4/D2/($C$4/$C$2)</f>
        <v>0.96308107479147043</v>
      </c>
      <c r="E6" s="14">
        <f t="shared" ref="E6:G6" si="2">+E4/E2/($C$4/$C$2)</f>
        <v>0.88220143273221785</v>
      </c>
      <c r="F6" s="14">
        <f t="shared" si="2"/>
        <v>0.85924862400364099</v>
      </c>
      <c r="G6" s="14">
        <f t="shared" si="2"/>
        <v>0.8927767153310141</v>
      </c>
      <c r="H6" s="14"/>
    </row>
    <row r="7" spans="1:20" ht="30" x14ac:dyDescent="0.25">
      <c r="A7" s="2" t="s">
        <v>23</v>
      </c>
      <c r="B7" s="14"/>
      <c r="C7" s="14">
        <v>1</v>
      </c>
      <c r="D7" s="14">
        <f>0.95/1.02*C7</f>
        <v>0.93137254901960775</v>
      </c>
      <c r="E7" s="14">
        <f t="shared" ref="E7:T7" si="3">0.95/1.02*D7</f>
        <v>0.86745482506728167</v>
      </c>
      <c r="F7" s="14">
        <f t="shared" si="3"/>
        <v>0.80792361158227211</v>
      </c>
      <c r="G7" s="14">
        <f t="shared" si="3"/>
        <v>0.75247787353250828</v>
      </c>
      <c r="H7" s="14">
        <f t="shared" si="3"/>
        <v>0.70083723515282625</v>
      </c>
      <c r="I7" s="14">
        <f t="shared" si="3"/>
        <v>0.65274056215214205</v>
      </c>
      <c r="J7" s="14">
        <f t="shared" si="3"/>
        <v>0.60794464122013225</v>
      </c>
      <c r="K7" s="14">
        <f t="shared" si="3"/>
        <v>0.56622295015600543</v>
      </c>
      <c r="L7" s="14">
        <f t="shared" si="3"/>
        <v>0.5273645124002011</v>
      </c>
      <c r="M7" s="14">
        <f t="shared" si="3"/>
        <v>0.49117283017665786</v>
      </c>
      <c r="N7" s="14">
        <f t="shared" si="3"/>
        <v>0.45746489085080877</v>
      </c>
      <c r="O7" s="14">
        <f t="shared" si="3"/>
        <v>0.42607024147869438</v>
      </c>
      <c r="P7" s="14">
        <f t="shared" si="3"/>
        <v>0.39683012686741137</v>
      </c>
      <c r="Q7" s="14">
        <f t="shared" si="3"/>
        <v>0.36959668678827529</v>
      </c>
      <c r="R7" s="14">
        <f t="shared" si="3"/>
        <v>0.34423220828319756</v>
      </c>
      <c r="S7" s="14">
        <f t="shared" si="3"/>
        <v>0.32060842928337024</v>
      </c>
      <c r="T7" s="14">
        <f t="shared" si="3"/>
        <v>0.2986058900188252</v>
      </c>
    </row>
    <row r="8" spans="1:20" x14ac:dyDescent="0.25">
      <c r="A8" s="19" t="s">
        <v>21</v>
      </c>
      <c r="B8" s="20"/>
      <c r="C8" s="20"/>
      <c r="D8" s="21"/>
      <c r="E8" s="21"/>
      <c r="F8" s="21"/>
      <c r="G8" s="21"/>
      <c r="H8" s="20"/>
    </row>
    <row r="9" spans="1:20" x14ac:dyDescent="0.25">
      <c r="A9" s="22" t="s">
        <v>12</v>
      </c>
      <c r="B9" s="23"/>
      <c r="C9" s="23">
        <v>12770</v>
      </c>
      <c r="D9" s="23">
        <v>12755</v>
      </c>
      <c r="E9" s="23">
        <v>11607</v>
      </c>
      <c r="F9" s="23">
        <v>12795</v>
      </c>
      <c r="G9" s="23">
        <v>13407</v>
      </c>
      <c r="H9" s="23"/>
    </row>
    <row r="10" spans="1:20" x14ac:dyDescent="0.25">
      <c r="A10" s="22" t="s">
        <v>18</v>
      </c>
      <c r="B10" s="20"/>
      <c r="C10" s="20"/>
      <c r="D10" s="21">
        <f t="shared" ref="D10" si="4">+(D9-C9)/C9</f>
        <v>-1.1746280344557558E-3</v>
      </c>
      <c r="E10" s="21">
        <f t="shared" ref="E10" si="5">+(E9-D9)/D9</f>
        <v>-9.0003920031360249E-2</v>
      </c>
      <c r="F10" s="21">
        <f t="shared" ref="F10" si="6">+(F9-E9)/E9</f>
        <v>0.1023520289480486</v>
      </c>
      <c r="G10" s="21">
        <f t="shared" ref="G10" si="7">+(G9-F9)/F9</f>
        <v>4.7831184056271979E-2</v>
      </c>
      <c r="H10" s="20"/>
    </row>
    <row r="11" spans="1:20" x14ac:dyDescent="0.25">
      <c r="A11" s="22" t="s">
        <v>13</v>
      </c>
      <c r="B11" s="23"/>
      <c r="C11" s="23">
        <v>81082</v>
      </c>
      <c r="D11" s="23">
        <v>79286</v>
      </c>
      <c r="E11" s="23">
        <v>74953</v>
      </c>
      <c r="F11" s="23">
        <v>73469</v>
      </c>
      <c r="G11" s="23">
        <v>77942</v>
      </c>
      <c r="H11" s="23"/>
    </row>
    <row r="12" spans="1:20" x14ac:dyDescent="0.25">
      <c r="A12" s="22" t="s">
        <v>18</v>
      </c>
      <c r="B12" s="20"/>
      <c r="C12" s="20"/>
      <c r="D12" s="21">
        <f t="shared" ref="D12" si="8">+(D11-C11)/C11</f>
        <v>-2.2150415628622876E-2</v>
      </c>
      <c r="E12" s="21">
        <f t="shared" ref="E12" si="9">+(E11-D11)/D11</f>
        <v>-5.4650253512599951E-2</v>
      </c>
      <c r="F12" s="21">
        <f t="shared" ref="F12" si="10">+(F11-E11)/E11</f>
        <v>-1.9799074086427493E-2</v>
      </c>
      <c r="G12" s="21">
        <f t="shared" ref="G12" si="11">+(G11-F11)/F11</f>
        <v>6.0882821326001445E-2</v>
      </c>
      <c r="H12" s="20"/>
    </row>
    <row r="13" spans="1:20" x14ac:dyDescent="0.25">
      <c r="A13" s="22" t="s">
        <v>14</v>
      </c>
      <c r="B13" s="20"/>
      <c r="C13" s="23">
        <v>24219</v>
      </c>
      <c r="D13" s="23">
        <v>26640</v>
      </c>
      <c r="E13" s="23">
        <v>23259</v>
      </c>
      <c r="F13" s="23">
        <v>20449</v>
      </c>
      <c r="G13" s="23">
        <v>22519</v>
      </c>
      <c r="H13" s="20"/>
    </row>
    <row r="14" spans="1:20" x14ac:dyDescent="0.25">
      <c r="A14" s="22" t="s">
        <v>18</v>
      </c>
      <c r="B14" s="20"/>
      <c r="C14" s="20"/>
      <c r="D14" s="21">
        <f t="shared" ref="D14" si="12">+(D13-C13)/C13</f>
        <v>9.9962839093273873E-2</v>
      </c>
      <c r="E14" s="21">
        <f t="shared" ref="E14" si="13">+(E13-D13)/D13</f>
        <v>-0.12691441441441442</v>
      </c>
      <c r="F14" s="21">
        <f t="shared" ref="F14" si="14">+(F13-E13)/E13</f>
        <v>-0.12081344855754761</v>
      </c>
      <c r="G14" s="21">
        <f t="shared" ref="G14" si="15">+(G13-F13)/F13</f>
        <v>0.10122744388478654</v>
      </c>
      <c r="H14" s="20"/>
    </row>
    <row r="15" spans="1:20" x14ac:dyDescent="0.25">
      <c r="A15" s="22" t="s">
        <v>15</v>
      </c>
      <c r="B15" s="20"/>
      <c r="C15" s="23">
        <v>43133</v>
      </c>
      <c r="D15" s="23">
        <v>39581</v>
      </c>
      <c r="E15" s="23">
        <v>38490</v>
      </c>
      <c r="F15" s="23">
        <v>39622</v>
      </c>
      <c r="G15" s="23">
        <v>41860</v>
      </c>
      <c r="H15" s="20"/>
    </row>
    <row r="16" spans="1:20" x14ac:dyDescent="0.25">
      <c r="A16" s="22" t="s">
        <v>18</v>
      </c>
      <c r="B16" s="20"/>
      <c r="C16" s="20"/>
      <c r="D16" s="21">
        <f t="shared" ref="D16" si="16">+(D15-C15)/C15</f>
        <v>-8.234994088053231E-2</v>
      </c>
      <c r="E16" s="21">
        <f t="shared" ref="E16" si="17">+(E15-D15)/D15</f>
        <v>-2.7563730072509538E-2</v>
      </c>
      <c r="F16" s="21">
        <f t="shared" ref="F16" si="18">+(F15-E15)/E15</f>
        <v>2.9410236425045467E-2</v>
      </c>
      <c r="G16" s="21">
        <f t="shared" ref="G16" si="19">+(G15-F15)/F15</f>
        <v>5.648377164201706E-2</v>
      </c>
      <c r="H16" s="20"/>
      <c r="I16" t="s">
        <v>24</v>
      </c>
    </row>
    <row r="17" spans="1:8" ht="45" x14ac:dyDescent="0.25">
      <c r="A17" s="24" t="s">
        <v>17</v>
      </c>
      <c r="B17" s="20"/>
      <c r="C17" s="23">
        <v>9448</v>
      </c>
      <c r="D17" s="23">
        <v>19583</v>
      </c>
      <c r="E17" s="23">
        <v>44156</v>
      </c>
      <c r="F17" s="23">
        <v>33973</v>
      </c>
      <c r="G17" s="23">
        <v>36447</v>
      </c>
      <c r="H17" s="20"/>
    </row>
  </sheetData>
  <pageMargins left="0.75" right="0.75" top="0.75" bottom="0.5" header="0.5" footer="0.7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07FDC-493D-4256-936A-32CBC8BE23CB}">
  <dimension ref="A1:G12"/>
  <sheetViews>
    <sheetView workbookViewId="0">
      <selection activeCell="A10" sqref="A10:F11"/>
    </sheetView>
  </sheetViews>
  <sheetFormatPr defaultRowHeight="15" x14ac:dyDescent="0.25"/>
  <cols>
    <col min="1" max="1" width="31" customWidth="1"/>
  </cols>
  <sheetData>
    <row r="1" spans="1:7" ht="16.5" thickBot="1" x14ac:dyDescent="0.3">
      <c r="B1" s="10">
        <v>2012</v>
      </c>
      <c r="C1" s="10">
        <v>2013</v>
      </c>
      <c r="D1" s="10">
        <v>2014</v>
      </c>
      <c r="E1" s="10">
        <v>2015</v>
      </c>
      <c r="F1" s="10">
        <v>2016</v>
      </c>
    </row>
    <row r="2" spans="1:7" ht="15.75" thickBot="1" x14ac:dyDescent="0.3">
      <c r="A2" t="s">
        <v>16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</row>
    <row r="3" spans="1:7" ht="15.75" thickBot="1" x14ac:dyDescent="0.3">
      <c r="A3" s="5"/>
      <c r="B3" s="5"/>
      <c r="C3" s="5"/>
      <c r="D3" s="5"/>
      <c r="E3" s="5"/>
      <c r="F3" s="5"/>
    </row>
    <row r="4" spans="1:7" ht="16.5" thickBot="1" x14ac:dyDescent="0.3">
      <c r="A4" s="7" t="s">
        <v>12</v>
      </c>
      <c r="B4" s="8">
        <v>12770</v>
      </c>
      <c r="C4" s="8">
        <v>12755</v>
      </c>
      <c r="D4" s="8">
        <v>11607</v>
      </c>
      <c r="E4" s="8">
        <v>12795</v>
      </c>
      <c r="F4" s="8">
        <v>13407</v>
      </c>
    </row>
    <row r="5" spans="1:7" ht="15.75" thickBot="1" x14ac:dyDescent="0.3">
      <c r="A5" s="5"/>
      <c r="B5" s="5"/>
      <c r="C5" s="5"/>
      <c r="D5" s="5"/>
      <c r="E5" s="5"/>
      <c r="F5" s="5"/>
    </row>
    <row r="6" spans="1:7" ht="16.5" thickBot="1" x14ac:dyDescent="0.3">
      <c r="A6" s="9" t="s">
        <v>13</v>
      </c>
      <c r="B6" s="6">
        <v>81082</v>
      </c>
      <c r="C6" s="6">
        <v>79286</v>
      </c>
      <c r="D6" s="6">
        <v>74953</v>
      </c>
      <c r="E6" s="6">
        <v>73469</v>
      </c>
      <c r="F6" s="6">
        <v>77942</v>
      </c>
    </row>
    <row r="7" spans="1:7" x14ac:dyDescent="0.25">
      <c r="A7" s="5"/>
      <c r="B7" s="5"/>
      <c r="C7" s="5"/>
      <c r="D7" s="5"/>
      <c r="E7" s="5"/>
      <c r="F7" s="5"/>
    </row>
    <row r="8" spans="1:7" ht="15.75" thickBot="1" x14ac:dyDescent="0.3">
      <c r="A8" s="5"/>
      <c r="B8" s="5"/>
      <c r="C8" s="5"/>
      <c r="D8" s="5"/>
      <c r="E8" s="5"/>
      <c r="F8" s="5"/>
    </row>
    <row r="9" spans="1:7" ht="32.25" thickBot="1" x14ac:dyDescent="0.3">
      <c r="A9" s="9" t="s">
        <v>14</v>
      </c>
      <c r="B9" s="6">
        <v>24219</v>
      </c>
      <c r="C9" s="6">
        <v>26640</v>
      </c>
      <c r="D9" s="6">
        <v>23259</v>
      </c>
      <c r="E9" s="6">
        <v>20449</v>
      </c>
      <c r="F9" s="6">
        <v>22519</v>
      </c>
    </row>
    <row r="10" spans="1:7" ht="32.25" thickBot="1" x14ac:dyDescent="0.3">
      <c r="A10" s="9" t="s">
        <v>15</v>
      </c>
      <c r="B10" s="6">
        <v>43133</v>
      </c>
      <c r="C10" s="6">
        <v>39581</v>
      </c>
      <c r="D10" s="6">
        <v>38490</v>
      </c>
      <c r="E10" s="6">
        <v>39622</v>
      </c>
      <c r="F10" s="6">
        <v>41860</v>
      </c>
    </row>
    <row r="11" spans="1:7" ht="75.75" thickBot="1" x14ac:dyDescent="0.3">
      <c r="A11" s="13" t="s">
        <v>17</v>
      </c>
      <c r="B11" s="11">
        <v>9448</v>
      </c>
      <c r="C11" s="11">
        <v>19583</v>
      </c>
      <c r="D11" s="11">
        <v>44156</v>
      </c>
      <c r="E11" s="11">
        <v>33973</v>
      </c>
      <c r="F11" s="11">
        <v>36447</v>
      </c>
      <c r="G11" s="12"/>
    </row>
    <row r="12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NAN2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Have</dc:creator>
  <cp:lastModifiedBy>Søren Have</cp:lastModifiedBy>
  <dcterms:created xsi:type="dcterms:W3CDTF">2018-05-15T19:08:44Z</dcterms:created>
  <dcterms:modified xsi:type="dcterms:W3CDTF">2018-05-17T17:47:06Z</dcterms:modified>
</cp:coreProperties>
</file>